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4555" windowHeight="11640"/>
  </bookViews>
  <sheets>
    <sheet name="2 WAY SPLIT" sheetId="1" r:id="rId1"/>
    <sheet name="3 WAY SPLIT" sheetId="4" r:id="rId2"/>
    <sheet name="3 WAY split table view" sheetId="7" r:id="rId3"/>
  </sheets>
  <definedNames>
    <definedName name="_xlnm.Print_Area" localSheetId="0">'2 WAY SPLIT'!$A$1:$F$21</definedName>
    <definedName name="_xlnm.Print_Area" localSheetId="1">'3 WAY SPLIT'!$A$1:$F$26</definedName>
    <definedName name="_xlnm.Print_Area" localSheetId="2">'3 WAY split table view'!$A$1:$W$37</definedName>
  </definedNames>
  <calcPr calcId="145621"/>
</workbook>
</file>

<file path=xl/calcChain.xml><?xml version="1.0" encoding="utf-8"?>
<calcChain xmlns="http://schemas.openxmlformats.org/spreadsheetml/2006/main">
  <c r="B33" i="7" l="1"/>
  <c r="B32" i="7"/>
  <c r="B31" i="7"/>
  <c r="B22" i="4" l="1"/>
  <c r="B21" i="4"/>
  <c r="B20" i="4"/>
  <c r="B27" i="7"/>
  <c r="B26" i="7"/>
  <c r="B25" i="7"/>
  <c r="B17" i="1"/>
  <c r="B18" i="1"/>
  <c r="B29" i="7" l="1"/>
  <c r="B28" i="7"/>
  <c r="V5" i="7"/>
  <c r="V4" i="7"/>
  <c r="B35" i="7" l="1"/>
  <c r="B34" i="7"/>
  <c r="B30" i="7"/>
  <c r="U5" i="7"/>
  <c r="U4" i="7"/>
  <c r="S5" i="7"/>
  <c r="S4" i="7"/>
  <c r="Q5" i="7"/>
  <c r="Q4" i="7"/>
  <c r="O5" i="7"/>
  <c r="O4" i="7"/>
  <c r="M5" i="7"/>
  <c r="M4" i="7"/>
  <c r="K5" i="7"/>
  <c r="K4" i="7"/>
  <c r="I5" i="7"/>
  <c r="I4" i="7"/>
  <c r="G5" i="7"/>
  <c r="G4" i="7"/>
  <c r="E4" i="7"/>
  <c r="C4" i="7"/>
  <c r="T6" i="7"/>
  <c r="S3" i="7"/>
  <c r="P6" i="7"/>
  <c r="O3" i="7"/>
  <c r="O6" i="7" s="1"/>
  <c r="L6" i="7"/>
  <c r="J3" i="7"/>
  <c r="K3" i="7" s="1"/>
  <c r="K6" i="7" s="1"/>
  <c r="H3" i="7"/>
  <c r="H6" i="7" s="1"/>
  <c r="F3" i="7"/>
  <c r="G3" i="7" s="1"/>
  <c r="G6" i="7" s="1"/>
  <c r="D3" i="7"/>
  <c r="D6" i="7" s="1"/>
  <c r="B3" i="7"/>
  <c r="V2" i="7"/>
  <c r="W5" i="7" s="1"/>
  <c r="S6" i="7" l="1"/>
  <c r="U3" i="7"/>
  <c r="U6" i="7" s="1"/>
  <c r="R6" i="7"/>
  <c r="Q3" i="7"/>
  <c r="Q6" i="7" s="1"/>
  <c r="N6" i="7"/>
  <c r="M3" i="7"/>
  <c r="M6" i="7" s="1"/>
  <c r="J6" i="7"/>
  <c r="I3" i="7"/>
  <c r="I6" i="7" s="1"/>
  <c r="F6" i="7"/>
  <c r="E3" i="7"/>
  <c r="E6" i="7" s="1"/>
  <c r="B6" i="7"/>
  <c r="V3" i="7"/>
  <c r="C3" i="7"/>
  <c r="C6" i="7" s="1"/>
  <c r="B36" i="7"/>
  <c r="C33" i="7"/>
  <c r="C36" i="7"/>
  <c r="W4" i="7"/>
  <c r="B14" i="1"/>
  <c r="B13" i="1"/>
  <c r="V6" i="7" l="1"/>
  <c r="W3" i="7"/>
  <c r="W6" i="7" s="1"/>
  <c r="B16" i="4"/>
  <c r="B15" i="4" l="1"/>
  <c r="B14" i="4"/>
  <c r="B17" i="4" l="1"/>
  <c r="B19" i="4" s="1"/>
  <c r="B20" i="1"/>
  <c r="B25" i="4" l="1"/>
  <c r="B18" i="4"/>
  <c r="B24" i="4" s="1"/>
  <c r="B23" i="4"/>
  <c r="C25" i="4" s="1"/>
  <c r="B15" i="1"/>
  <c r="B19" i="1" s="1"/>
  <c r="C20" i="1" s="1"/>
  <c r="C22" i="4" l="1"/>
  <c r="B16" i="1"/>
  <c r="C18" i="1" l="1"/>
</calcChain>
</file>

<file path=xl/sharedStrings.xml><?xml version="1.0" encoding="utf-8"?>
<sst xmlns="http://schemas.openxmlformats.org/spreadsheetml/2006/main" count="123" uniqueCount="67">
  <si>
    <t>Annual Salary</t>
  </si>
  <si>
    <t>Number of months paid (10 or 12?)</t>
  </si>
  <si>
    <t>Home Dept Annual Rate (for PAR)</t>
  </si>
  <si>
    <t>Aug</t>
  </si>
  <si>
    <t>Sept</t>
  </si>
  <si>
    <t>Oct</t>
  </si>
  <si>
    <t>Nov</t>
  </si>
  <si>
    <t>Dec</t>
  </si>
  <si>
    <t>Jan</t>
  </si>
  <si>
    <t>Feb</t>
  </si>
  <si>
    <t xml:space="preserve">Mar </t>
  </si>
  <si>
    <t>Apr</t>
  </si>
  <si>
    <t>May</t>
  </si>
  <si>
    <t>Inputs for Calculation:</t>
  </si>
  <si>
    <t>Adjusted Monthly Salary from Home Dept</t>
  </si>
  <si>
    <t>Total Monthly Salary</t>
  </si>
  <si>
    <r>
      <t xml:space="preserve">Percentage from Home Dept </t>
    </r>
    <r>
      <rPr>
        <sz val="10"/>
        <color theme="1"/>
        <rFont val="Calibri"/>
        <family val="2"/>
        <scheme val="minor"/>
      </rPr>
      <t>(use for chart string % on PAR)</t>
    </r>
  </si>
  <si>
    <t>Home Dept Annual Rate</t>
  </si>
  <si>
    <t>Percentage from Home Dept (use for chart string % on PAR)</t>
  </si>
  <si>
    <t xml:space="preserve">Annual Percentage </t>
  </si>
  <si>
    <t>Adjusted Home Dept Monthly Salary</t>
  </si>
  <si>
    <t>Total Monthly Pay</t>
  </si>
  <si>
    <t>Monthly %</t>
  </si>
  <si>
    <t>Total Salary</t>
  </si>
  <si>
    <t>To calculate funding percentages with limited dollar amount (2 sources):</t>
  </si>
  <si>
    <t>Applies when one source has limited amount of dollars or limited time period</t>
  </si>
  <si>
    <t>To calculate funding percentages with limited dollar amount (3 sources):</t>
  </si>
  <si>
    <t>Applies when two sources have limited amount of dollars or limited time period</t>
  </si>
  <si>
    <t>answer</t>
  </si>
  <si>
    <t>Calculations:  (do not type in column B)</t>
  </si>
  <si>
    <t>Monthly Salary from 2nd source</t>
  </si>
  <si>
    <t>Monthly Salary from 2nd Source</t>
  </si>
  <si>
    <r>
      <t xml:space="preserve">Percentage from 2nd Source </t>
    </r>
    <r>
      <rPr>
        <sz val="10"/>
        <color theme="1"/>
        <rFont val="Calibri"/>
        <family val="2"/>
        <scheme val="minor"/>
      </rPr>
      <t>(use for chart string % on PAR)</t>
    </r>
  </si>
  <si>
    <t>2nd Source Dept Annual Rate</t>
  </si>
  <si>
    <t>Total Salary Funded from 2nd Source</t>
  </si>
  <si>
    <t>Number of Months Receiving Funding from 2nd Source</t>
  </si>
  <si>
    <t>Number of Months Receiving 2nd Source Funding</t>
  </si>
  <si>
    <t>Total Salary Funded from 3rd Source</t>
  </si>
  <si>
    <t>Number of Months Receiving 3rd Source Funding</t>
  </si>
  <si>
    <t>Monthly Salary from 3rd Source</t>
  </si>
  <si>
    <t>Percentage from 2nd Source (use for chart string % on PAR)</t>
  </si>
  <si>
    <t>Percentage from 3rd Source (use for chart string % on PAR)</t>
  </si>
  <si>
    <t xml:space="preserve">2nd Source Annual Rate (for PAR)  </t>
  </si>
  <si>
    <t xml:space="preserve">3rd Source Annual Rate (for PAR)  </t>
  </si>
  <si>
    <t xml:space="preserve">2nd Source Monthly Salary  </t>
  </si>
  <si>
    <t xml:space="preserve">3rd Source Monthly Salary  </t>
  </si>
  <si>
    <t>Donald Duck</t>
  </si>
  <si>
    <t>Employee</t>
  </si>
  <si>
    <t>Number of months paid</t>
  </si>
  <si>
    <t>Change</t>
  </si>
  <si>
    <t>Change 1</t>
  </si>
  <si>
    <t>Change 2</t>
  </si>
  <si>
    <t>Example:</t>
  </si>
  <si>
    <t>Action Needed</t>
  </si>
  <si>
    <t>Daisy Duck</t>
  </si>
  <si>
    <t xml:space="preserve">Also effective 1/1/14 Daisy will be receiving $1,000 from grant 500 for research. This will be paid over 5 months beginning January and ending in May. </t>
  </si>
  <si>
    <t>New PAR effective 1/1/14 with 3 chart strings/percentages. A second PAR would be needed effective 6/1/14 to return her salary to 100% funded from home department.</t>
  </si>
  <si>
    <t>Effective 2/1/14 Donald will receive $10,000 from dept 1045103 to assist with web site development. This will be paid over 4 months beginning February and ending in May.</t>
  </si>
  <si>
    <t>New PAR effective 2/1/14 and 2nd PAR effective 6/1/14 to return his salary to 100% funded from home department.</t>
  </si>
  <si>
    <t>Monthly Salary</t>
  </si>
  <si>
    <t>Jan-May</t>
  </si>
  <si>
    <t>Aug-Dec</t>
  </si>
  <si>
    <t>Feb-May</t>
  </si>
  <si>
    <t>July-Jan / June</t>
  </si>
  <si>
    <t>Effective 1/1/14 Daisy will be receiving $10,000 from dept 1036000 to assist the department with a project implementation. This will be paid over 5 months beginning January and ending in May.</t>
  </si>
  <si>
    <t xml:space="preserve">2nd Source Annual Rate </t>
  </si>
  <si>
    <t xml:space="preserve">3rd Source Annual Rate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</si>
</sst>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1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2" xfId="0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2" borderId="5" xfId="0" applyFont="1" applyFill="1" applyBorder="1"/>
    <xf numFmtId="0" fontId="3" fillId="0" borderId="0" xfId="0" applyFont="1" applyBorder="1" applyAlignment="1">
      <alignment horizontal="center" vertical="justify" wrapText="1"/>
    </xf>
    <xf numFmtId="0" fontId="0" fillId="0" borderId="12" xfId="0" applyBorder="1" applyAlignment="1">
      <alignment horizontal="center"/>
    </xf>
    <xf numFmtId="0" fontId="2" fillId="3" borderId="5" xfId="0" applyFont="1" applyFill="1" applyBorder="1"/>
    <xf numFmtId="164" fontId="0" fillId="3" borderId="9" xfId="0" applyNumberFormat="1" applyFill="1" applyBorder="1" applyAlignment="1">
      <alignment horizontal="center"/>
    </xf>
    <xf numFmtId="0" fontId="0" fillId="0" borderId="0" xfId="0" applyBorder="1"/>
    <xf numFmtId="0" fontId="0" fillId="0" borderId="0" xfId="0"/>
    <xf numFmtId="0" fontId="4" fillId="0" borderId="0" xfId="0" applyFont="1" applyBorder="1" applyAlignment="1">
      <alignment horizontal="center" vertical="justify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6" xfId="0" applyBorder="1"/>
    <xf numFmtId="0" fontId="0" fillId="2" borderId="9" xfId="0" applyFill="1" applyBorder="1" applyAlignment="1">
      <alignment horizontal="center"/>
    </xf>
    <xf numFmtId="0" fontId="2" fillId="2" borderId="5" xfId="0" applyFont="1" applyFill="1" applyBorder="1"/>
    <xf numFmtId="0" fontId="0" fillId="0" borderId="12" xfId="0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0" borderId="16" xfId="0" applyNumberFormat="1" applyBorder="1"/>
    <xf numFmtId="4" fontId="0" fillId="0" borderId="16" xfId="0" applyNumberFormat="1" applyBorder="1" applyAlignment="1">
      <alignment horizontal="right"/>
    </xf>
    <xf numFmtId="4" fontId="0" fillId="0" borderId="16" xfId="0" applyNumberFormat="1" applyBorder="1"/>
    <xf numFmtId="0" fontId="0" fillId="0" borderId="8" xfId="0" applyFill="1" applyBorder="1"/>
    <xf numFmtId="0" fontId="0" fillId="0" borderId="10" xfId="0" applyFill="1" applyBorder="1"/>
    <xf numFmtId="3" fontId="0" fillId="2" borderId="11" xfId="0" applyNumberFormat="1" applyFill="1" applyBorder="1" applyAlignment="1">
      <alignment horizontal="center"/>
    </xf>
    <xf numFmtId="164" fontId="0" fillId="5" borderId="1" xfId="0" applyNumberFormat="1" applyFill="1" applyBorder="1"/>
    <xf numFmtId="164" fontId="0" fillId="5" borderId="4" xfId="0" applyNumberFormat="1" applyFill="1" applyBorder="1"/>
    <xf numFmtId="4" fontId="2" fillId="0" borderId="2" xfId="0" applyNumberFormat="1" applyFont="1" applyBorder="1"/>
    <xf numFmtId="164" fontId="2" fillId="5" borderId="2" xfId="0" applyNumberFormat="1" applyFont="1" applyFill="1" applyBorder="1"/>
    <xf numFmtId="0" fontId="2" fillId="5" borderId="1" xfId="0" applyFont="1" applyFill="1" applyBorder="1"/>
    <xf numFmtId="4" fontId="0" fillId="4" borderId="18" xfId="0" applyNumberFormat="1" applyFill="1" applyBorder="1"/>
    <xf numFmtId="4" fontId="0" fillId="0" borderId="18" xfId="0" applyNumberFormat="1" applyBorder="1"/>
    <xf numFmtId="4" fontId="2" fillId="0" borderId="19" xfId="0" applyNumberFormat="1" applyFont="1" applyBorder="1"/>
    <xf numFmtId="164" fontId="0" fillId="5" borderId="20" xfId="0" applyNumberFormat="1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164" fontId="2" fillId="5" borderId="22" xfId="0" applyNumberFormat="1" applyFont="1" applyFill="1" applyBorder="1" applyAlignment="1">
      <alignment horizontal="center"/>
    </xf>
    <xf numFmtId="4" fontId="0" fillId="0" borderId="11" xfId="0" applyNumberFormat="1" applyBorder="1"/>
    <xf numFmtId="0" fontId="2" fillId="0" borderId="0" xfId="0" applyFont="1" applyAlignment="1">
      <alignment horizontal="center" wrapText="1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justify" wrapText="1"/>
    </xf>
    <xf numFmtId="8" fontId="0" fillId="2" borderId="7" xfId="0" applyNumberFormat="1" applyFill="1" applyBorder="1" applyAlignment="1">
      <alignment horizontal="center"/>
    </xf>
    <xf numFmtId="8" fontId="0" fillId="2" borderId="9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8" fontId="0" fillId="0" borderId="15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justify" wrapText="1"/>
    </xf>
    <xf numFmtId="0" fontId="0" fillId="0" borderId="23" xfId="0" applyFill="1" applyBorder="1"/>
    <xf numFmtId="8" fontId="0" fillId="0" borderId="24" xfId="0" applyNumberFormat="1" applyFill="1" applyBorder="1" applyAlignment="1">
      <alignment horizontal="center"/>
    </xf>
    <xf numFmtId="8" fontId="0" fillId="0" borderId="20" xfId="0" applyNumberFormat="1" applyFill="1" applyBorder="1" applyAlignment="1">
      <alignment horizontal="center"/>
    </xf>
    <xf numFmtId="8" fontId="0" fillId="0" borderId="21" xfId="0" applyNumberFormat="1" applyFill="1" applyBorder="1" applyAlignment="1">
      <alignment horizontal="center"/>
    </xf>
    <xf numFmtId="0" fontId="0" fillId="0" borderId="25" xfId="0" applyBorder="1"/>
    <xf numFmtId="0" fontId="0" fillId="0" borderId="26" xfId="0" applyFill="1" applyBorder="1"/>
    <xf numFmtId="8" fontId="0" fillId="0" borderId="21" xfId="1" applyNumberFormat="1" applyFon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2" borderId="4" xfId="0" applyNumberFormat="1" applyFill="1" applyBorder="1"/>
    <xf numFmtId="0" fontId="0" fillId="6" borderId="1" xfId="0" applyFill="1" applyBorder="1"/>
    <xf numFmtId="6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wrapText="1"/>
    </xf>
    <xf numFmtId="0" fontId="7" fillId="0" borderId="0" xfId="0" applyFont="1" applyFill="1"/>
    <xf numFmtId="0" fontId="0" fillId="0" borderId="0" xfId="0" applyFill="1"/>
    <xf numFmtId="0" fontId="4" fillId="0" borderId="0" xfId="0" applyFont="1" applyBorder="1" applyAlignment="1">
      <alignment horizontal="center" vertical="justify" wrapText="1"/>
    </xf>
    <xf numFmtId="0" fontId="0" fillId="6" borderId="1" xfId="0" applyFill="1" applyBorder="1" applyAlignment="1">
      <alignment vertical="top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F16" sqref="F16"/>
    </sheetView>
  </sheetViews>
  <sheetFormatPr defaultRowHeight="15" x14ac:dyDescent="0.25"/>
  <cols>
    <col min="1" max="1" width="50.7109375" customWidth="1"/>
    <col min="2" max="2" width="40" style="1" customWidth="1"/>
    <col min="3" max="3" width="17.42578125" customWidth="1"/>
    <col min="5" max="5" width="23.85546875" customWidth="1"/>
    <col min="6" max="6" width="49.42578125" customWidth="1"/>
  </cols>
  <sheetData>
    <row r="1" spans="1:6" ht="18.75" x14ac:dyDescent="0.3">
      <c r="A1" s="50" t="s">
        <v>24</v>
      </c>
      <c r="B1" s="50"/>
      <c r="C1" s="22"/>
    </row>
    <row r="2" spans="1:6" ht="15" customHeight="1" x14ac:dyDescent="0.25">
      <c r="A2" s="77" t="s">
        <v>25</v>
      </c>
      <c r="B2" s="77"/>
      <c r="E2" s="75" t="s">
        <v>52</v>
      </c>
      <c r="F2" s="76"/>
    </row>
    <row r="3" spans="1:6" ht="15.75" x14ac:dyDescent="0.25">
      <c r="A3" s="15"/>
      <c r="B3" s="15"/>
      <c r="E3" s="71" t="s">
        <v>47</v>
      </c>
      <c r="F3" s="71" t="s">
        <v>46</v>
      </c>
    </row>
    <row r="4" spans="1:6" ht="16.5" thickBot="1" x14ac:dyDescent="0.3">
      <c r="A4" s="15"/>
      <c r="B4" s="15"/>
      <c r="E4" s="71" t="s">
        <v>0</v>
      </c>
      <c r="F4" s="72">
        <v>90000</v>
      </c>
    </row>
    <row r="5" spans="1:6" ht="15.75" thickBot="1" x14ac:dyDescent="0.3">
      <c r="A5" s="14" t="s">
        <v>13</v>
      </c>
      <c r="B5" s="16"/>
      <c r="E5" s="71" t="s">
        <v>48</v>
      </c>
      <c r="F5" s="73">
        <v>12</v>
      </c>
    </row>
    <row r="6" spans="1:6" ht="60" x14ac:dyDescent="0.25">
      <c r="A6" s="3" t="s">
        <v>0</v>
      </c>
      <c r="B6" s="52">
        <v>90000</v>
      </c>
      <c r="E6" s="78" t="s">
        <v>49</v>
      </c>
      <c r="F6" s="74" t="s">
        <v>57</v>
      </c>
    </row>
    <row r="7" spans="1:6" ht="45" x14ac:dyDescent="0.25">
      <c r="A7" s="4" t="s">
        <v>1</v>
      </c>
      <c r="B7" s="5">
        <v>12</v>
      </c>
      <c r="E7" s="78" t="s">
        <v>53</v>
      </c>
      <c r="F7" s="74" t="s">
        <v>58</v>
      </c>
    </row>
    <row r="8" spans="1:6" x14ac:dyDescent="0.25">
      <c r="A8" s="4" t="s">
        <v>34</v>
      </c>
      <c r="B8" s="53">
        <v>10000</v>
      </c>
    </row>
    <row r="9" spans="1:6" ht="15.75" thickBot="1" x14ac:dyDescent="0.3">
      <c r="A9" s="6" t="s">
        <v>35</v>
      </c>
      <c r="B9" s="7">
        <v>4</v>
      </c>
    </row>
    <row r="10" spans="1:6" x14ac:dyDescent="0.25">
      <c r="A10" s="9"/>
      <c r="B10" s="10"/>
    </row>
    <row r="11" spans="1:6" ht="15.75" thickBot="1" x14ac:dyDescent="0.3">
      <c r="A11" s="11"/>
      <c r="B11" s="12"/>
    </row>
    <row r="12" spans="1:6" ht="15.75" thickBot="1" x14ac:dyDescent="0.3">
      <c r="A12" s="17" t="s">
        <v>29</v>
      </c>
      <c r="B12" s="13"/>
    </row>
    <row r="13" spans="1:6" x14ac:dyDescent="0.25">
      <c r="A13" s="3" t="s">
        <v>15</v>
      </c>
      <c r="B13" s="54">
        <f>B6/B7</f>
        <v>7500</v>
      </c>
      <c r="C13" t="s">
        <v>63</v>
      </c>
    </row>
    <row r="14" spans="1:6" x14ac:dyDescent="0.25">
      <c r="A14" s="4" t="s">
        <v>30</v>
      </c>
      <c r="B14" s="55">
        <f>B8/B9</f>
        <v>2500</v>
      </c>
      <c r="C14" t="s">
        <v>62</v>
      </c>
    </row>
    <row r="15" spans="1:6" x14ac:dyDescent="0.25">
      <c r="A15" s="4" t="s">
        <v>14</v>
      </c>
      <c r="B15" s="55">
        <f>B13-B14</f>
        <v>5000</v>
      </c>
      <c r="C15" t="s">
        <v>62</v>
      </c>
    </row>
    <row r="16" spans="1:6" x14ac:dyDescent="0.25">
      <c r="A16" s="4" t="s">
        <v>31</v>
      </c>
      <c r="B16" s="55">
        <f>B13-B15</f>
        <v>2500</v>
      </c>
    </row>
    <row r="17" spans="1:4" x14ac:dyDescent="0.25">
      <c r="A17" s="4" t="s">
        <v>16</v>
      </c>
      <c r="B17" s="18">
        <f>B15/B13</f>
        <v>0.66666666666666663</v>
      </c>
      <c r="D17" s="24" t="s">
        <v>28</v>
      </c>
    </row>
    <row r="18" spans="1:4" ht="15.75" thickBot="1" x14ac:dyDescent="0.3">
      <c r="A18" s="4" t="s">
        <v>32</v>
      </c>
      <c r="B18" s="30">
        <f>B16/B13</f>
        <v>0.33333333333333331</v>
      </c>
      <c r="C18" s="31">
        <f>SUM(B17:B18)</f>
        <v>1</v>
      </c>
      <c r="D18" s="24" t="s">
        <v>28</v>
      </c>
    </row>
    <row r="19" spans="1:4" ht="15.75" thickTop="1" x14ac:dyDescent="0.25">
      <c r="A19" s="4" t="s">
        <v>17</v>
      </c>
      <c r="B19" s="56">
        <f>B15*B7</f>
        <v>60000</v>
      </c>
      <c r="C19" s="8"/>
    </row>
    <row r="20" spans="1:4" ht="15.75" thickBot="1" x14ac:dyDescent="0.3">
      <c r="A20" s="6" t="s">
        <v>33</v>
      </c>
      <c r="B20" s="57">
        <f>B14*B7</f>
        <v>30000</v>
      </c>
      <c r="C20" s="32">
        <f>SUM(B19:B20)</f>
        <v>90000</v>
      </c>
    </row>
  </sheetData>
  <mergeCells count="1">
    <mergeCell ref="A2:B2"/>
  </mergeCells>
  <pageMargins left="0.25" right="0.25" top="0.75" bottom="0.75" header="0.3" footer="0.3"/>
  <pageSetup scale="70" fitToHeight="0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opLeftCell="A4" zoomScaleNormal="100" workbookViewId="0">
      <selection activeCell="A25" sqref="A25"/>
    </sheetView>
  </sheetViews>
  <sheetFormatPr defaultRowHeight="15" x14ac:dyDescent="0.25"/>
  <cols>
    <col min="1" max="1" width="53.7109375" customWidth="1"/>
    <col min="2" max="2" width="40" style="1" customWidth="1"/>
    <col min="3" max="3" width="14.85546875" customWidth="1"/>
    <col min="4" max="4" width="8.7109375" customWidth="1"/>
    <col min="5" max="5" width="27.140625" customWidth="1"/>
    <col min="6" max="6" width="49.7109375" style="22" customWidth="1"/>
    <col min="8" max="8" width="9.140625" style="22"/>
    <col min="10" max="10" width="9.140625" style="22"/>
    <col min="12" max="12" width="9.140625" style="22"/>
    <col min="14" max="14" width="9.140625" style="22"/>
    <col min="16" max="16" width="9.140625" style="22"/>
    <col min="18" max="18" width="9.140625" style="22"/>
    <col min="20" max="20" width="9.140625" style="22"/>
    <col min="21" max="21" width="12.7109375" customWidth="1"/>
    <col min="22" max="22" width="12.7109375" style="22" customWidth="1"/>
    <col min="23" max="23" width="11.28515625" customWidth="1"/>
    <col min="24" max="24" width="11.28515625" style="22" customWidth="1"/>
    <col min="26" max="26" width="26.140625" style="1" customWidth="1"/>
  </cols>
  <sheetData>
    <row r="1" spans="1:26" ht="18.75" x14ac:dyDescent="0.3">
      <c r="A1" s="50" t="s">
        <v>26</v>
      </c>
      <c r="B1" s="50"/>
      <c r="C1" s="19"/>
      <c r="E1" s="75" t="s">
        <v>52</v>
      </c>
      <c r="F1" s="76"/>
    </row>
    <row r="2" spans="1:26" ht="15.75" x14ac:dyDescent="0.25">
      <c r="A2" s="77" t="s">
        <v>27</v>
      </c>
      <c r="B2" s="77"/>
      <c r="C2" s="19"/>
      <c r="E2" s="71" t="s">
        <v>47</v>
      </c>
      <c r="F2" s="71" t="s">
        <v>54</v>
      </c>
    </row>
    <row r="3" spans="1:26" s="20" customFormat="1" ht="16.5" thickBot="1" x14ac:dyDescent="0.3">
      <c r="A3" s="21"/>
      <c r="B3" s="21"/>
      <c r="C3" s="19"/>
      <c r="E3" s="71" t="s">
        <v>0</v>
      </c>
      <c r="F3" s="72">
        <v>75000</v>
      </c>
    </row>
    <row r="4" spans="1:26" ht="15.75" thickBot="1" x14ac:dyDescent="0.3">
      <c r="A4" s="28" t="s">
        <v>13</v>
      </c>
      <c r="B4" s="29"/>
      <c r="C4" s="19"/>
      <c r="E4" s="71" t="s">
        <v>48</v>
      </c>
      <c r="F4" s="73">
        <v>10</v>
      </c>
    </row>
    <row r="5" spans="1:26" ht="60" x14ac:dyDescent="0.25">
      <c r="A5" s="26" t="s">
        <v>0</v>
      </c>
      <c r="B5" s="52">
        <v>75000</v>
      </c>
      <c r="E5" s="78" t="s">
        <v>50</v>
      </c>
      <c r="F5" s="74" t="s">
        <v>64</v>
      </c>
    </row>
    <row r="6" spans="1:26" ht="45" x14ac:dyDescent="0.25">
      <c r="A6" s="34" t="s">
        <v>1</v>
      </c>
      <c r="B6" s="27">
        <v>10</v>
      </c>
      <c r="E6" s="78" t="s">
        <v>51</v>
      </c>
      <c r="F6" s="74" t="s">
        <v>55</v>
      </c>
    </row>
    <row r="7" spans="1:26" ht="60" x14ac:dyDescent="0.25">
      <c r="A7" s="34" t="s">
        <v>34</v>
      </c>
      <c r="B7" s="53">
        <v>10000</v>
      </c>
      <c r="E7" s="78" t="s">
        <v>53</v>
      </c>
      <c r="F7" s="74" t="s">
        <v>56</v>
      </c>
    </row>
    <row r="8" spans="1:26" x14ac:dyDescent="0.25">
      <c r="A8" s="34" t="s">
        <v>36</v>
      </c>
      <c r="B8" s="27">
        <v>5</v>
      </c>
    </row>
    <row r="9" spans="1:26" x14ac:dyDescent="0.25">
      <c r="A9" s="34" t="s">
        <v>37</v>
      </c>
      <c r="B9" s="53">
        <v>1000</v>
      </c>
    </row>
    <row r="10" spans="1:26" ht="15.75" thickBot="1" x14ac:dyDescent="0.3">
      <c r="A10" s="35" t="s">
        <v>38</v>
      </c>
      <c r="B10" s="36">
        <v>5</v>
      </c>
    </row>
    <row r="11" spans="1:26" s="22" customFormat="1" x14ac:dyDescent="0.25">
      <c r="Z11" s="23"/>
    </row>
    <row r="12" spans="1:26" ht="15.75" thickBot="1" x14ac:dyDescent="0.3"/>
    <row r="13" spans="1:26" s="22" customFormat="1" ht="15.75" thickBot="1" x14ac:dyDescent="0.3">
      <c r="A13" s="17" t="s">
        <v>29</v>
      </c>
      <c r="B13" s="23"/>
      <c r="Z13" s="23"/>
    </row>
    <row r="14" spans="1:26" s="22" customFormat="1" x14ac:dyDescent="0.25">
      <c r="A14" s="63" t="s">
        <v>15</v>
      </c>
      <c r="B14" s="60">
        <f>B5/B6</f>
        <v>7500</v>
      </c>
      <c r="C14" s="22" t="s">
        <v>61</v>
      </c>
      <c r="Z14" s="23"/>
    </row>
    <row r="15" spans="1:26" x14ac:dyDescent="0.25">
      <c r="A15" s="59" t="s">
        <v>31</v>
      </c>
      <c r="B15" s="61">
        <f>B7/B8</f>
        <v>2000</v>
      </c>
    </row>
    <row r="16" spans="1:26" ht="15.75" thickBot="1" x14ac:dyDescent="0.3">
      <c r="A16" s="59" t="s">
        <v>39</v>
      </c>
      <c r="B16" s="62">
        <f>B9/B10</f>
        <v>200</v>
      </c>
    </row>
    <row r="17" spans="1:4" x14ac:dyDescent="0.25">
      <c r="A17" s="59" t="s">
        <v>14</v>
      </c>
      <c r="B17" s="60">
        <f>B14-B15-B16</f>
        <v>5300</v>
      </c>
      <c r="C17" t="s">
        <v>60</v>
      </c>
    </row>
    <row r="18" spans="1:4" x14ac:dyDescent="0.25">
      <c r="A18" s="59" t="s">
        <v>31</v>
      </c>
      <c r="B18" s="61">
        <f>B14-B17-B16</f>
        <v>2000</v>
      </c>
      <c r="C18" t="s">
        <v>60</v>
      </c>
    </row>
    <row r="19" spans="1:4" ht="15.75" thickBot="1" x14ac:dyDescent="0.3">
      <c r="A19" s="59" t="s">
        <v>39</v>
      </c>
      <c r="B19" s="62">
        <f>B14-B15-B17</f>
        <v>200</v>
      </c>
      <c r="C19" t="s">
        <v>60</v>
      </c>
    </row>
    <row r="20" spans="1:4" x14ac:dyDescent="0.25">
      <c r="A20" s="59" t="s">
        <v>18</v>
      </c>
      <c r="B20" s="66">
        <f>B17/B14</f>
        <v>0.70666666666666667</v>
      </c>
      <c r="D20" s="24" t="s">
        <v>28</v>
      </c>
    </row>
    <row r="21" spans="1:4" x14ac:dyDescent="0.25">
      <c r="A21" s="59" t="s">
        <v>40</v>
      </c>
      <c r="B21" s="67">
        <f>B18/B14</f>
        <v>0.26666666666666666</v>
      </c>
      <c r="D21" s="24" t="s">
        <v>28</v>
      </c>
    </row>
    <row r="22" spans="1:4" ht="15.75" thickBot="1" x14ac:dyDescent="0.3">
      <c r="A22" s="59" t="s">
        <v>41</v>
      </c>
      <c r="B22" s="68">
        <f>B19/B14</f>
        <v>2.6666666666666668E-2</v>
      </c>
      <c r="C22" s="31">
        <f>SUM(B20:B22)</f>
        <v>1</v>
      </c>
      <c r="D22" s="24" t="s">
        <v>28</v>
      </c>
    </row>
    <row r="23" spans="1:4" x14ac:dyDescent="0.25">
      <c r="A23" s="59" t="s">
        <v>17</v>
      </c>
      <c r="B23" s="60">
        <f>B17*B6</f>
        <v>53000</v>
      </c>
    </row>
    <row r="24" spans="1:4" x14ac:dyDescent="0.25">
      <c r="A24" s="59" t="s">
        <v>65</v>
      </c>
      <c r="B24" s="61">
        <f>B18*B6</f>
        <v>20000</v>
      </c>
    </row>
    <row r="25" spans="1:4" ht="15.75" thickBot="1" x14ac:dyDescent="0.3">
      <c r="A25" s="64" t="s">
        <v>66</v>
      </c>
      <c r="B25" s="65">
        <f>B19*B6</f>
        <v>2000</v>
      </c>
      <c r="C25" s="33">
        <f>SUM(B23:B25)</f>
        <v>75000</v>
      </c>
    </row>
  </sheetData>
  <mergeCells count="1">
    <mergeCell ref="A2:B2"/>
  </mergeCells>
  <pageMargins left="0.25" right="0.25" top="0.75" bottom="0.75" header="0.3" footer="0.3"/>
  <pageSetup scale="68" fitToHeight="0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opLeftCell="A10" workbookViewId="0">
      <selection activeCell="M12" sqref="M12"/>
    </sheetView>
  </sheetViews>
  <sheetFormatPr defaultRowHeight="15" x14ac:dyDescent="0.25"/>
  <cols>
    <col min="1" max="1" width="44.28515625" style="79" customWidth="1"/>
    <col min="2" max="2" width="13.5703125" customWidth="1"/>
    <col min="3" max="3" width="10.42578125" bestFit="1" customWidth="1"/>
    <col min="4" max="4" width="8.140625" bestFit="1" customWidth="1"/>
    <col min="5" max="5" width="10.42578125" bestFit="1" customWidth="1"/>
    <col min="6" max="6" width="8.140625" bestFit="1" customWidth="1"/>
    <col min="7" max="7" width="10.42578125" bestFit="1" customWidth="1"/>
    <col min="8" max="8" width="8.140625" bestFit="1" customWidth="1"/>
    <col min="9" max="9" width="10.42578125" bestFit="1" customWidth="1"/>
    <col min="10" max="10" width="8.140625" bestFit="1" customWidth="1"/>
    <col min="11" max="11" width="10.42578125" bestFit="1" customWidth="1"/>
    <col min="12" max="12" width="8.140625" bestFit="1" customWidth="1"/>
    <col min="13" max="13" width="10.42578125" bestFit="1" customWidth="1"/>
    <col min="14" max="14" width="8.140625" bestFit="1" customWidth="1"/>
    <col min="15" max="15" width="10.42578125" bestFit="1" customWidth="1"/>
    <col min="16" max="16" width="8.140625" bestFit="1" customWidth="1"/>
    <col min="17" max="17" width="10.42578125" bestFit="1" customWidth="1"/>
    <col min="18" max="18" width="8.140625" bestFit="1" customWidth="1"/>
    <col min="19" max="19" width="10.42578125" bestFit="1" customWidth="1"/>
    <col min="20" max="20" width="8.140625" bestFit="1" customWidth="1"/>
    <col min="21" max="21" width="10.42578125" bestFit="1" customWidth="1"/>
    <col min="22" max="22" width="9.140625" bestFit="1" customWidth="1"/>
    <col min="23" max="23" width="14.140625" customWidth="1"/>
  </cols>
  <sheetData>
    <row r="1" spans="1:23" ht="39.75" customHeight="1" thickBot="1" x14ac:dyDescent="0.3">
      <c r="B1" s="2" t="s">
        <v>3</v>
      </c>
      <c r="C1" s="25"/>
      <c r="D1" s="2" t="s">
        <v>4</v>
      </c>
      <c r="E1" s="25"/>
      <c r="F1" s="2" t="s">
        <v>5</v>
      </c>
      <c r="G1" s="25"/>
      <c r="H1" s="2" t="s">
        <v>6</v>
      </c>
      <c r="I1" s="25"/>
      <c r="J1" s="2" t="s">
        <v>7</v>
      </c>
      <c r="K1" s="25"/>
      <c r="L1" s="2" t="s">
        <v>8</v>
      </c>
      <c r="M1" s="25"/>
      <c r="N1" s="2" t="s">
        <v>9</v>
      </c>
      <c r="O1" s="25"/>
      <c r="P1" s="2" t="s">
        <v>10</v>
      </c>
      <c r="Q1" s="25"/>
      <c r="R1" s="2" t="s">
        <v>11</v>
      </c>
      <c r="S1" s="25"/>
      <c r="T1" s="2" t="s">
        <v>12</v>
      </c>
      <c r="U1" s="25"/>
      <c r="V1" s="49" t="s">
        <v>23</v>
      </c>
      <c r="W1" s="2"/>
    </row>
    <row r="2" spans="1:23" ht="30.75" customHeight="1" x14ac:dyDescent="0.25">
      <c r="A2" s="80" t="s">
        <v>59</v>
      </c>
      <c r="B2" s="69">
        <v>7500</v>
      </c>
      <c r="C2" s="41" t="s">
        <v>22</v>
      </c>
      <c r="D2" s="69">
        <v>7500</v>
      </c>
      <c r="E2" s="41" t="s">
        <v>22</v>
      </c>
      <c r="F2" s="69">
        <v>7500</v>
      </c>
      <c r="G2" s="41" t="s">
        <v>22</v>
      </c>
      <c r="H2" s="69">
        <v>7500</v>
      </c>
      <c r="I2" s="41" t="s">
        <v>22</v>
      </c>
      <c r="J2" s="69">
        <v>7500</v>
      </c>
      <c r="K2" s="41" t="s">
        <v>22</v>
      </c>
      <c r="L2" s="69">
        <v>7500</v>
      </c>
      <c r="M2" s="41" t="s">
        <v>22</v>
      </c>
      <c r="N2" s="69">
        <v>7500</v>
      </c>
      <c r="O2" s="41" t="s">
        <v>22</v>
      </c>
      <c r="P2" s="69">
        <v>7500</v>
      </c>
      <c r="Q2" s="41" t="s">
        <v>22</v>
      </c>
      <c r="R2" s="69">
        <v>7500</v>
      </c>
      <c r="S2" s="41" t="s">
        <v>22</v>
      </c>
      <c r="T2" s="69">
        <v>7500</v>
      </c>
      <c r="U2" s="41" t="s">
        <v>22</v>
      </c>
      <c r="V2" s="42">
        <f>SUM(B2:T2)</f>
        <v>75000</v>
      </c>
      <c r="W2" s="91" t="s">
        <v>19</v>
      </c>
    </row>
    <row r="3" spans="1:23" ht="24.95" customHeight="1" x14ac:dyDescent="0.25">
      <c r="A3" s="81" t="s">
        <v>20</v>
      </c>
      <c r="B3" s="69">
        <f>B2-B4-B5</f>
        <v>7500</v>
      </c>
      <c r="C3" s="37">
        <f>B3/B2</f>
        <v>1</v>
      </c>
      <c r="D3" s="69">
        <f>D2-D4-D5</f>
        <v>7500</v>
      </c>
      <c r="E3" s="37">
        <f>D3/D2</f>
        <v>1</v>
      </c>
      <c r="F3" s="69">
        <f>F2-F4-F5</f>
        <v>7500</v>
      </c>
      <c r="G3" s="37">
        <f>F3/F2</f>
        <v>1</v>
      </c>
      <c r="H3" s="69">
        <f>H2-H4-H5</f>
        <v>7500</v>
      </c>
      <c r="I3" s="37">
        <f>H3/H2</f>
        <v>1</v>
      </c>
      <c r="J3" s="69">
        <f>J2-J4-J5</f>
        <v>7500</v>
      </c>
      <c r="K3" s="37">
        <f>J3/J2</f>
        <v>1</v>
      </c>
      <c r="L3" s="69">
        <v>5300</v>
      </c>
      <c r="M3" s="37">
        <f>L3/L2</f>
        <v>0.70666666666666667</v>
      </c>
      <c r="N3" s="69">
        <v>5300</v>
      </c>
      <c r="O3" s="37">
        <f>N3/N2</f>
        <v>0.70666666666666667</v>
      </c>
      <c r="P3" s="69">
        <v>5300</v>
      </c>
      <c r="Q3" s="37">
        <f>P3/P2</f>
        <v>0.70666666666666667</v>
      </c>
      <c r="R3" s="69">
        <v>5300</v>
      </c>
      <c r="S3" s="37">
        <f>R3/R2</f>
        <v>0.70666666666666667</v>
      </c>
      <c r="T3" s="69">
        <v>5300</v>
      </c>
      <c r="U3" s="37">
        <f>T3/T2</f>
        <v>0.70666666666666667</v>
      </c>
      <c r="V3" s="43">
        <f>B3+D3+F3+H3+J3+L3+N3+P3+R3+T3</f>
        <v>64000</v>
      </c>
      <c r="W3" s="45">
        <f>V3/V2</f>
        <v>0.85333333333333339</v>
      </c>
    </row>
    <row r="4" spans="1:23" ht="24.95" customHeight="1" x14ac:dyDescent="0.25">
      <c r="A4" s="81" t="s">
        <v>44</v>
      </c>
      <c r="B4" s="69"/>
      <c r="C4" s="37">
        <f>B4/B2</f>
        <v>0</v>
      </c>
      <c r="D4" s="69"/>
      <c r="E4" s="37">
        <f>D4/D2</f>
        <v>0</v>
      </c>
      <c r="F4" s="69"/>
      <c r="G4" s="37">
        <f>F4/F2</f>
        <v>0</v>
      </c>
      <c r="H4" s="69"/>
      <c r="I4" s="37">
        <f>H4/H2</f>
        <v>0</v>
      </c>
      <c r="J4" s="69"/>
      <c r="K4" s="37">
        <f>J4/J2</f>
        <v>0</v>
      </c>
      <c r="L4" s="69">
        <v>2000</v>
      </c>
      <c r="M4" s="37">
        <f>L4/L2</f>
        <v>0.26666666666666666</v>
      </c>
      <c r="N4" s="69">
        <v>2000</v>
      </c>
      <c r="O4" s="37">
        <f>N4/N2</f>
        <v>0.26666666666666666</v>
      </c>
      <c r="P4" s="69">
        <v>2000</v>
      </c>
      <c r="Q4" s="37">
        <f>P4/P2</f>
        <v>0.26666666666666666</v>
      </c>
      <c r="R4" s="69">
        <v>2000</v>
      </c>
      <c r="S4" s="37">
        <f>R4/R2</f>
        <v>0.26666666666666666</v>
      </c>
      <c r="T4" s="69">
        <v>2000</v>
      </c>
      <c r="U4" s="37">
        <f>T4/T2</f>
        <v>0.26666666666666666</v>
      </c>
      <c r="V4" s="43">
        <f>B4+D4+F4+H4+J4+L4+N4+P4+R4+T4</f>
        <v>10000</v>
      </c>
      <c r="W4" s="45">
        <f>V4/V2</f>
        <v>0.13333333333333333</v>
      </c>
    </row>
    <row r="5" spans="1:23" ht="24.95" customHeight="1" thickBot="1" x14ac:dyDescent="0.3">
      <c r="A5" s="81" t="s">
        <v>45</v>
      </c>
      <c r="B5" s="70"/>
      <c r="C5" s="38"/>
      <c r="D5" s="70"/>
      <c r="E5" s="38"/>
      <c r="F5" s="70"/>
      <c r="G5" s="38">
        <f>F5/F2</f>
        <v>0</v>
      </c>
      <c r="H5" s="70"/>
      <c r="I5" s="38">
        <f>H5/H2</f>
        <v>0</v>
      </c>
      <c r="J5" s="70"/>
      <c r="K5" s="38">
        <f>J5/J2</f>
        <v>0</v>
      </c>
      <c r="L5" s="70">
        <v>200</v>
      </c>
      <c r="M5" s="38">
        <f>L5/L2</f>
        <v>2.6666666666666668E-2</v>
      </c>
      <c r="N5" s="70">
        <v>200</v>
      </c>
      <c r="O5" s="38">
        <f>N5/N2</f>
        <v>2.6666666666666668E-2</v>
      </c>
      <c r="P5" s="70">
        <v>200</v>
      </c>
      <c r="Q5" s="38">
        <f>P5/P2</f>
        <v>2.6666666666666668E-2</v>
      </c>
      <c r="R5" s="70">
        <v>200</v>
      </c>
      <c r="S5" s="38">
        <f>R5/R2</f>
        <v>2.6666666666666668E-2</v>
      </c>
      <c r="T5" s="70">
        <v>200</v>
      </c>
      <c r="U5" s="38">
        <f>T5/T2</f>
        <v>2.6666666666666668E-2</v>
      </c>
      <c r="V5" s="48">
        <f>B5+D5+F5+H5+J5+L5+N5+P5+R5+T5</f>
        <v>1000</v>
      </c>
      <c r="W5" s="46">
        <f>V5/V2</f>
        <v>1.3333333333333334E-2</v>
      </c>
    </row>
    <row r="6" spans="1:23" s="24" customFormat="1" ht="24.95" customHeight="1" thickBot="1" x14ac:dyDescent="0.3">
      <c r="A6" s="81" t="s">
        <v>21</v>
      </c>
      <c r="B6" s="39">
        <f>B3+B4+B5</f>
        <v>7500</v>
      </c>
      <c r="C6" s="40">
        <f>SUM(C3:C5)</f>
        <v>1</v>
      </c>
      <c r="D6" s="39">
        <f>D3+D4+D5</f>
        <v>7500</v>
      </c>
      <c r="E6" s="40">
        <f>SUM(E3:E5)</f>
        <v>1</v>
      </c>
      <c r="F6" s="39">
        <f>F3+F4+F5</f>
        <v>7500</v>
      </c>
      <c r="G6" s="40">
        <f>SUM(G3:G5)</f>
        <v>1</v>
      </c>
      <c r="H6" s="39">
        <f>H3+H4+H5</f>
        <v>7500</v>
      </c>
      <c r="I6" s="40">
        <f>SUM(I3:I5)</f>
        <v>1</v>
      </c>
      <c r="J6" s="39">
        <f>J3+J4+J5</f>
        <v>7500</v>
      </c>
      <c r="K6" s="40">
        <f>SUM(K3:K5)</f>
        <v>1</v>
      </c>
      <c r="L6" s="39">
        <f>L3+L4+L5</f>
        <v>7500</v>
      </c>
      <c r="M6" s="40">
        <f>SUM(M3:M5)</f>
        <v>1</v>
      </c>
      <c r="N6" s="39">
        <f>N3+N4+N5</f>
        <v>7500</v>
      </c>
      <c r="O6" s="40">
        <f>SUM(O3:O5)</f>
        <v>1</v>
      </c>
      <c r="P6" s="39">
        <f>P3+P4+P5</f>
        <v>7500</v>
      </c>
      <c r="Q6" s="40">
        <f>SUM(Q3:Q5)</f>
        <v>1</v>
      </c>
      <c r="R6" s="39">
        <f>R3+R4+R5</f>
        <v>7500</v>
      </c>
      <c r="S6" s="40">
        <f>SUM(S3:S5)</f>
        <v>1</v>
      </c>
      <c r="T6" s="39">
        <f>T3+T4+T5</f>
        <v>7500</v>
      </c>
      <c r="U6" s="40">
        <f>SUM(U3:U5)</f>
        <v>1</v>
      </c>
      <c r="V6" s="44">
        <f>V3+V4+V5</f>
        <v>75000</v>
      </c>
      <c r="W6" s="47">
        <f>SUM(W3:W5)</f>
        <v>1</v>
      </c>
    </row>
    <row r="12" spans="1:23" ht="56.25" x14ac:dyDescent="0.3">
      <c r="A12" s="82" t="s">
        <v>26</v>
      </c>
      <c r="B12" s="50"/>
      <c r="C12" s="19"/>
    </row>
    <row r="13" spans="1:23" ht="15.75" x14ac:dyDescent="0.25">
      <c r="A13" s="77" t="s">
        <v>27</v>
      </c>
      <c r="B13" s="77"/>
      <c r="C13" s="19"/>
    </row>
    <row r="14" spans="1:23" ht="16.5" thickBot="1" x14ac:dyDescent="0.3">
      <c r="A14" s="58"/>
      <c r="B14" s="51"/>
      <c r="C14" s="19"/>
    </row>
    <row r="15" spans="1:23" ht="15.75" thickBot="1" x14ac:dyDescent="0.3">
      <c r="A15" s="83" t="s">
        <v>13</v>
      </c>
      <c r="B15" s="29"/>
      <c r="C15" s="19"/>
    </row>
    <row r="16" spans="1:23" x14ac:dyDescent="0.25">
      <c r="A16" s="84" t="s">
        <v>0</v>
      </c>
      <c r="B16" s="52">
        <v>75000</v>
      </c>
      <c r="C16" s="22"/>
    </row>
    <row r="17" spans="1:3" x14ac:dyDescent="0.25">
      <c r="A17" s="85" t="s">
        <v>1</v>
      </c>
      <c r="B17" s="27">
        <v>10</v>
      </c>
      <c r="C17" s="22"/>
    </row>
    <row r="18" spans="1:3" x14ac:dyDescent="0.25">
      <c r="A18" s="85" t="s">
        <v>34</v>
      </c>
      <c r="B18" s="53">
        <v>10000</v>
      </c>
      <c r="C18" s="22"/>
    </row>
    <row r="19" spans="1:3" ht="30" x14ac:dyDescent="0.25">
      <c r="A19" s="85" t="s">
        <v>36</v>
      </c>
      <c r="B19" s="27">
        <v>5</v>
      </c>
      <c r="C19" s="22"/>
    </row>
    <row r="20" spans="1:3" x14ac:dyDescent="0.25">
      <c r="A20" s="85" t="s">
        <v>37</v>
      </c>
      <c r="B20" s="53">
        <v>1000</v>
      </c>
      <c r="C20" s="22"/>
    </row>
    <row r="21" spans="1:3" ht="30.75" thickBot="1" x14ac:dyDescent="0.3">
      <c r="A21" s="86" t="s">
        <v>38</v>
      </c>
      <c r="B21" s="36">
        <v>5</v>
      </c>
      <c r="C21" s="22"/>
    </row>
    <row r="22" spans="1:3" x14ac:dyDescent="0.25">
      <c r="B22" s="22"/>
      <c r="C22" s="22"/>
    </row>
    <row r="23" spans="1:3" ht="15.75" thickBot="1" x14ac:dyDescent="0.3">
      <c r="B23" s="23"/>
      <c r="C23" s="22"/>
    </row>
    <row r="24" spans="1:3" ht="30.75" thickBot="1" x14ac:dyDescent="0.3">
      <c r="A24" s="90" t="s">
        <v>29</v>
      </c>
      <c r="B24" s="23"/>
      <c r="C24" s="22"/>
    </row>
    <row r="25" spans="1:3" x14ac:dyDescent="0.25">
      <c r="A25" s="87" t="s">
        <v>15</v>
      </c>
      <c r="B25" s="60">
        <f>B16/B17</f>
        <v>7500</v>
      </c>
      <c r="C25" s="22" t="s">
        <v>61</v>
      </c>
    </row>
    <row r="26" spans="1:3" x14ac:dyDescent="0.25">
      <c r="A26" s="88" t="s">
        <v>31</v>
      </c>
      <c r="B26" s="61">
        <f>B18/B19</f>
        <v>2000</v>
      </c>
      <c r="C26" s="22"/>
    </row>
    <row r="27" spans="1:3" ht="15.75" thickBot="1" x14ac:dyDescent="0.3">
      <c r="A27" s="88" t="s">
        <v>39</v>
      </c>
      <c r="B27" s="62">
        <f>B20/B21</f>
        <v>200</v>
      </c>
      <c r="C27" s="22"/>
    </row>
    <row r="28" spans="1:3" ht="30" x14ac:dyDescent="0.25">
      <c r="A28" s="88" t="s">
        <v>14</v>
      </c>
      <c r="B28" s="60">
        <f>B25-B26-B27</f>
        <v>5300</v>
      </c>
      <c r="C28" s="22" t="s">
        <v>60</v>
      </c>
    </row>
    <row r="29" spans="1:3" x14ac:dyDescent="0.25">
      <c r="A29" s="88" t="s">
        <v>31</v>
      </c>
      <c r="B29" s="61">
        <f>B25-B28-B27</f>
        <v>2000</v>
      </c>
      <c r="C29" s="22" t="s">
        <v>60</v>
      </c>
    </row>
    <row r="30" spans="1:3" ht="15.75" thickBot="1" x14ac:dyDescent="0.3">
      <c r="A30" s="88" t="s">
        <v>39</v>
      </c>
      <c r="B30" s="62">
        <f>B25-B26-B28</f>
        <v>200</v>
      </c>
      <c r="C30" s="22" t="s">
        <v>60</v>
      </c>
    </row>
    <row r="31" spans="1:3" ht="30" x14ac:dyDescent="0.25">
      <c r="A31" s="88" t="s">
        <v>18</v>
      </c>
      <c r="B31" s="66">
        <f>B28/B25</f>
        <v>0.70666666666666667</v>
      </c>
      <c r="C31" s="22"/>
    </row>
    <row r="32" spans="1:3" ht="30" x14ac:dyDescent="0.25">
      <c r="A32" s="88" t="s">
        <v>40</v>
      </c>
      <c r="B32" s="67">
        <f>B29/B25</f>
        <v>0.26666666666666666</v>
      </c>
      <c r="C32" s="22"/>
    </row>
    <row r="33" spans="1:3" ht="30.75" thickBot="1" x14ac:dyDescent="0.3">
      <c r="A33" s="88" t="s">
        <v>41</v>
      </c>
      <c r="B33" s="68">
        <f>B30/B25</f>
        <v>2.6666666666666668E-2</v>
      </c>
      <c r="C33" s="31">
        <f>SUM(B31:B33)</f>
        <v>1</v>
      </c>
    </row>
    <row r="34" spans="1:3" x14ac:dyDescent="0.25">
      <c r="A34" s="88" t="s">
        <v>2</v>
      </c>
      <c r="B34" s="60">
        <f>B28*B17</f>
        <v>53000</v>
      </c>
      <c r="C34" s="22"/>
    </row>
    <row r="35" spans="1:3" x14ac:dyDescent="0.25">
      <c r="A35" s="88" t="s">
        <v>42</v>
      </c>
      <c r="B35" s="61">
        <f>B29*B17</f>
        <v>20000</v>
      </c>
      <c r="C35" s="22"/>
    </row>
    <row r="36" spans="1:3" ht="15.75" thickBot="1" x14ac:dyDescent="0.3">
      <c r="A36" s="89" t="s">
        <v>43</v>
      </c>
      <c r="B36" s="65">
        <f>B30*B17</f>
        <v>2000</v>
      </c>
      <c r="C36" s="33">
        <f>SUM(B34:B36)</f>
        <v>75000</v>
      </c>
    </row>
  </sheetData>
  <mergeCells count="1">
    <mergeCell ref="A13:B13"/>
  </mergeCells>
  <pageMargins left="0.25" right="0.25" top="0.75" bottom="0.75" header="0.3" footer="0.3"/>
  <pageSetup scale="51" fitToHeight="0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 WAY SPLIT</vt:lpstr>
      <vt:lpstr>3 WAY SPLIT</vt:lpstr>
      <vt:lpstr>3 WAY split table view</vt:lpstr>
      <vt:lpstr>'2 WAY SPLIT'!Print_Area</vt:lpstr>
      <vt:lpstr>'3 WAY SPLIT'!Print_Area</vt:lpstr>
      <vt:lpstr>'3 WAY split table view'!Print_Area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L. Hulsey</dc:creator>
  <cp:lastModifiedBy>Local Administrator</cp:lastModifiedBy>
  <cp:lastPrinted>2013-11-21T15:02:42Z</cp:lastPrinted>
  <dcterms:created xsi:type="dcterms:W3CDTF">2011-09-01T17:21:49Z</dcterms:created>
  <dcterms:modified xsi:type="dcterms:W3CDTF">2013-11-21T15:09:54Z</dcterms:modified>
</cp:coreProperties>
</file>